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martina_kuesthardt_giz_de/Documents/Desktop/WB 10044113/"/>
    </mc:Choice>
  </mc:AlternateContent>
  <xr:revisionPtr revIDLastSave="171" documentId="8_{DB320E27-0B01-4C8D-A3EC-F5A6F335679A}" xr6:coauthVersionLast="47" xr6:coauthVersionMax="47" xr10:uidLastSave="{1722ACAD-782E-4D82-BC7C-C3D9BE2E0793}"/>
  <bookViews>
    <workbookView xWindow="28680" yWindow="-975" windowWidth="29040" windowHeight="15720"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s="1"/>
  <c r="F40" i="4"/>
  <c r="F79" i="4"/>
  <c r="F55" i="4"/>
  <c r="F22" i="4"/>
  <c r="F55" i="1"/>
  <c r="E19" i="6" s="1"/>
  <c r="F22" i="1"/>
  <c r="F40" i="1"/>
  <c r="F79" i="1"/>
  <c r="F99" i="1"/>
  <c r="E29" i="6" l="1"/>
  <c r="E25" i="6"/>
  <c r="E11" i="6"/>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<sst xmlns="http://schemas.openxmlformats.org/spreadsheetml/2006/main" count="362" uniqueCount="98">
  <si>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</si>
  <si>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</si>
  <si>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</si>
  <si>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</si>
  <si>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</si>
  <si>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</si>
  <si>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</si>
  <si>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</si>
  <si>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</si>
  <si>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</si>
  <si>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</si>
  <si>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</si>
  <si>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</si>
  <si>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</si>
  <si>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</si>
  <si>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</si>
  <si>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</si>
  <si>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</si>
  <si>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</si>
  <si>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</si>
  <si>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</si>
  <si>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</si>
  <si>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</si>
  <si>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</si>
  <si>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</si>
  <si>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</si>
  <si>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</si>
  <si>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</si>
  <si>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</si>
  <si>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</si>
  <si>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</si>
  <si>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</si>
  <si>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</si>
  <si>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</si>
  <si>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</si>
  <si>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</si>
  <si>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</si>
  <si>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</si>
  <si>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</si>
  <si>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</si>
  <si>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</si>
  <si>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</si>
  <si>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</si>
  <si>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</si>
  <si>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</si>
  <si>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</si>
  <si>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</si>
  <si>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</si>
  <si>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</si>
  <si>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</si>
  <si>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</si>
  <si>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</si>
  <si>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</si>
  <si>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</si>
  <si>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</si>
  <si>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</si>
  <si>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</si>
  <si>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</si>
  <si>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</si>
  <si>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</si>
  <si>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</si>
  <si>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</si>
  <si>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</si>
  <si>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</si>
  <si>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</si>
  <si>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</si>
  <si>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</si>
  <si>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</si>
  <si>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</si>
  <si>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</si>
  <si>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</si>
  <si>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</si>
  <si>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</si>
  <si>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</si>
  <si>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</si>
  <si>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</si>
  <si>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</si>
  <si>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</si>
  <si>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</si>
  <si>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</si>
  <si>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</si>
  <si>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</si>
  <si>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</si>
  <si>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</si>
  <si>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</si>
  <si>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</si>
  <si>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</si>
  <si>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</si>
  <si>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</si>
  <si>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</si>
  <si>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</si>
  <si>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</si>
  <si>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</si>
  <si>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</si>
  <si>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</si>
  <si>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</si>
  <si>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</si>
  <si>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see 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</si>
</sst>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16876</xdr:colOff>
      <xdr:row>0</xdr:row>
      <xdr:rowOff>0</xdr:rowOff>
    </xdr:from>
    <xdr:to>
      <xdr:col>7</xdr:col>
      <xdr:colOff>20321</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E79" sqref="E79"/>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v>85</v>
      </c>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hidden="1"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7.8" hidden="1"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v>1</v>
      </c>
      <c r="E64" s="50">
        <v>15000</v>
      </c>
      <c r="F64" s="51">
        <f>D64*E64</f>
        <v>15000</v>
      </c>
      <c r="G64" s="12" t="s">
        <v>97</v>
      </c>
    </row>
    <row r="65" spans="1:7" hidden="1" outlineLevel="1" x14ac:dyDescent="0.2">
      <c r="A65" s="12" t="s">
        <v>76</v>
      </c>
      <c r="B65" s="12"/>
      <c r="C65" s="12" t="s">
        <v>48</v>
      </c>
      <c r="D65" s="10">
        <v>0</v>
      </c>
      <c r="E65" s="50">
        <v>0</v>
      </c>
      <c r="F65" s="51">
        <f t="shared" ref="F65:F70" si="7">D65*E65</f>
        <v>0</v>
      </c>
      <c r="G65" s="12"/>
    </row>
    <row r="66" spans="1:7" hidden="1"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8</v>
      </c>
      <c r="E67" s="50">
        <v>50</v>
      </c>
      <c r="F67" s="51">
        <f t="shared" si="7"/>
        <v>400</v>
      </c>
      <c r="G67" s="12" t="s">
        <v>97</v>
      </c>
    </row>
    <row r="68" spans="1:7" ht="12" hidden="1" customHeight="1" outlineLevel="1" x14ac:dyDescent="0.2">
      <c r="A68" s="12" t="s">
        <v>86</v>
      </c>
      <c r="B68" s="12"/>
      <c r="C68" s="12" t="s">
        <v>48</v>
      </c>
      <c r="D68" s="10">
        <v>0</v>
      </c>
      <c r="E68" s="50">
        <v>0</v>
      </c>
      <c r="F68" s="51">
        <f t="shared" si="7"/>
        <v>0</v>
      </c>
      <c r="G68" s="12"/>
    </row>
    <row r="69" spans="1:7" hidden="1" outlineLevel="1" x14ac:dyDescent="0.2">
      <c r="A69" s="12" t="s">
        <v>87</v>
      </c>
      <c r="B69" s="12"/>
      <c r="C69" s="12" t="s">
        <v>47</v>
      </c>
      <c r="D69" s="10">
        <v>0</v>
      </c>
      <c r="E69" s="50">
        <v>0</v>
      </c>
      <c r="F69" s="51">
        <f t="shared" si="7"/>
        <v>0</v>
      </c>
      <c r="G69" s="12"/>
    </row>
    <row r="70" spans="1:7" ht="11.4" hidden="1" customHeight="1" outlineLevel="1" x14ac:dyDescent="0.2">
      <c r="A70" s="12" t="s">
        <v>91</v>
      </c>
      <c r="B70" s="12"/>
      <c r="C70" s="12" t="s">
        <v>25</v>
      </c>
      <c r="D70" s="10">
        <v>0</v>
      </c>
      <c r="E70" s="50"/>
      <c r="F70" s="51">
        <f t="shared" si="7"/>
        <v>0</v>
      </c>
      <c r="G70" s="12"/>
    </row>
    <row r="71" spans="1:7" hidden="1" outlineLevel="1" x14ac:dyDescent="0.2">
      <c r="A71" s="12" t="s">
        <v>26</v>
      </c>
      <c r="B71" s="12"/>
      <c r="C71" s="12" t="s">
        <v>48</v>
      </c>
      <c r="D71" s="10">
        <v>0</v>
      </c>
      <c r="E71" s="50">
        <v>0</v>
      </c>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15400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v>1</v>
      </c>
      <c r="E90" s="50">
        <v>8000</v>
      </c>
      <c r="F90" s="51">
        <f>D90*E90</f>
        <v>8000</v>
      </c>
      <c r="G90" s="12"/>
    </row>
    <row r="91" spans="1:7" ht="11.4" hidden="1" customHeight="1" outlineLevel="1" x14ac:dyDescent="0.2">
      <c r="A91" s="45" t="s">
        <v>60</v>
      </c>
      <c r="B91" s="7"/>
      <c r="C91" s="12" t="s">
        <v>48</v>
      </c>
      <c r="D91" s="10">
        <v>1</v>
      </c>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8000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23400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topLeftCell="A3" zoomScaleNormal="100" workbookViewId="0">
      <selection activeCell="D91" sqref="D91"/>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si="1"/>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si="1"/>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hidden="1" outlineLevel="1" x14ac:dyDescent="0.2">
      <c r="A49" s="12" t="s">
        <v>56</v>
      </c>
      <c r="B49" s="22" t="str">
        <f>IFERROR(VLOOKUP(A49,'List of key experts'!$B$12:$D$35,3,0)&amp;" "&amp;VLOOKUP(A49,'List of key experts'!$B$12:$D$35,2,0),"N.N.")</f>
        <v>N.N.</v>
      </c>
      <c r="C49" s="8" t="s">
        <v>13</v>
      </c>
      <c r="D49" s="10"/>
      <c r="E49" s="50"/>
      <c r="F49" s="51">
        <f t="shared" si="2"/>
        <v>0</v>
      </c>
      <c r="G49" s="12"/>
    </row>
    <row r="50" spans="1:8" hidden="1" outlineLevel="1" x14ac:dyDescent="0.2">
      <c r="A50" s="12" t="s">
        <v>57</v>
      </c>
      <c r="B50" s="22" t="str">
        <f>IFERROR(VLOOKUP(A50,'List of key experts'!$B$12:$D$35,3,0)&amp;" "&amp;VLOOKUP(A50,'List of key experts'!$B$12:$D$35,2,0),"N.N.")</f>
        <v>N.N.</v>
      </c>
      <c r="C50" s="8" t="s">
        <v>13</v>
      </c>
      <c r="D50" s="10"/>
      <c r="E50" s="50"/>
      <c r="F50" s="51">
        <f t="shared" si="2"/>
        <v>0</v>
      </c>
      <c r="G50" s="12"/>
    </row>
    <row r="51" spans="1:8" hidden="1" outlineLevel="1" x14ac:dyDescent="0.2">
      <c r="A51" s="12" t="s">
        <v>58</v>
      </c>
      <c r="B51" s="22" t="str">
        <f>IFERROR(VLOOKUP(A51,'List of key experts'!$B$12:$D$35,3,0)&amp;" "&amp;VLOOKUP(A51,'List of key experts'!$B$12:$D$35,2,0),"N.N.")</f>
        <v>N.N.</v>
      </c>
      <c r="C51" s="8" t="s">
        <v>13</v>
      </c>
      <c r="D51" s="10"/>
      <c r="E51" s="50"/>
      <c r="F51" s="51">
        <f t="shared" si="2"/>
        <v>0</v>
      </c>
      <c r="G51" s="12"/>
    </row>
    <row r="52" spans="1:8" hidden="1" outlineLevel="1" x14ac:dyDescent="0.2">
      <c r="A52" s="12" t="s">
        <v>69</v>
      </c>
      <c r="B52" s="22" t="str">
        <f>IFERROR(VLOOKUP(A52,'List of key experts'!$B$12:$D$35,3,0)&amp;" "&amp;VLOOKUP(A52,'List of key experts'!$B$12:$D$35,2,0),"N.N.")</f>
        <v>N.N.</v>
      </c>
      <c r="C52" s="8" t="s">
        <v>13</v>
      </c>
      <c r="D52" s="10"/>
      <c r="E52" s="50"/>
      <c r="F52" s="51">
        <f t="shared" si="2"/>
        <v>0</v>
      </c>
      <c r="G52" s="12"/>
    </row>
    <row r="53" spans="1:8" hidden="1"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48</v>
      </c>
      <c r="D64" s="10"/>
      <c r="E64" s="50"/>
      <c r="F64" s="51">
        <f>D64*E64</f>
        <v>0</v>
      </c>
      <c r="G64" s="12"/>
    </row>
    <row r="65" spans="1:7" hidden="1" outlineLevel="1" x14ac:dyDescent="0.2">
      <c r="A65" s="12" t="s">
        <v>76</v>
      </c>
      <c r="B65" s="12"/>
      <c r="C65" s="12" t="s">
        <v>25</v>
      </c>
      <c r="D65" s="10"/>
      <c r="E65" s="50"/>
      <c r="F65" s="51">
        <f t="shared" ref="F65:F77" si="3">D65*E65</f>
        <v>0</v>
      </c>
      <c r="G65" s="12"/>
    </row>
    <row r="66" spans="1:7" hidden="1"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hidden="1" customHeight="1" outlineLevel="1" x14ac:dyDescent="0.2">
      <c r="A68" s="12" t="s">
        <v>86</v>
      </c>
      <c r="B68" s="12"/>
      <c r="C68" s="12" t="s">
        <v>25</v>
      </c>
      <c r="D68" s="10"/>
      <c r="E68" s="50"/>
      <c r="F68" s="51">
        <f t="shared" si="3"/>
        <v>0</v>
      </c>
      <c r="G68" s="12"/>
    </row>
    <row r="69" spans="1:7" hidden="1" outlineLevel="1" x14ac:dyDescent="0.2">
      <c r="A69" s="12" t="s">
        <v>87</v>
      </c>
      <c r="B69" s="12"/>
      <c r="C69" s="12" t="s">
        <v>25</v>
      </c>
      <c r="D69" s="10"/>
      <c r="E69" s="50"/>
      <c r="F69" s="51">
        <f t="shared" si="3"/>
        <v>0</v>
      </c>
      <c r="G69" s="12"/>
    </row>
    <row r="70" spans="1:7" ht="11.4" hidden="1" customHeight="1" outlineLevel="1" x14ac:dyDescent="0.2">
      <c r="A70" s="12" t="s">
        <v>91</v>
      </c>
      <c r="B70" s="12"/>
      <c r="C70" s="12" t="s">
        <v>25</v>
      </c>
      <c r="D70" s="10"/>
      <c r="E70" s="50"/>
      <c r="F70" s="51">
        <f t="shared" si="3"/>
        <v>0</v>
      </c>
      <c r="G70" s="12"/>
    </row>
    <row r="71" spans="1:7" hidden="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idden="1"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4">D86*E86</f>
        <v>0</v>
      </c>
      <c r="G86" s="12"/>
    </row>
    <row r="87" spans="1:7" ht="22.8" hidden="1" outlineLevel="1" x14ac:dyDescent="0.2">
      <c r="A87" s="12" t="s">
        <v>95</v>
      </c>
      <c r="B87" s="7"/>
      <c r="C87" s="12" t="s">
        <v>25</v>
      </c>
      <c r="D87" s="10"/>
      <c r="E87" s="50"/>
      <c r="F87" s="51">
        <f t="shared" si="4"/>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48</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E100*(F99+F78+F52+F37+F18)</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2" t="s">
        <v>81</v>
      </c>
      <c r="B1" s="123"/>
      <c r="C1" s="123"/>
      <c r="D1" s="123"/>
      <c r="E1" s="123"/>
      <c r="F1" s="123"/>
      <c r="G1" s="124"/>
    </row>
    <row r="2" spans="1:14" ht="18.75" customHeight="1" x14ac:dyDescent="0.25">
      <c r="A2" s="85" t="s">
        <v>84</v>
      </c>
      <c r="E2" s="125"/>
      <c r="F2" s="125"/>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28">
        <f>'Price schedule | Services'!D5</f>
        <v>0</v>
      </c>
      <c r="E5" s="128"/>
      <c r="F5" s="128"/>
      <c r="G5" s="128"/>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7">
        <f>'Price schedule | Services'!D7</f>
        <v>0</v>
      </c>
      <c r="E7" s="127"/>
      <c r="F7" s="127"/>
      <c r="G7" s="127"/>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 customHeight="1" x14ac:dyDescent="0.2">
      <c r="A25" s="6" t="s">
        <v>15</v>
      </c>
      <c r="B25" s="64"/>
      <c r="C25" s="64"/>
      <c r="D25" s="64"/>
      <c r="E25" s="76">
        <f>'Price schedule | Services'!F79+'Price schedule | opt. services'!F79</f>
        <v>15400</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8000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23400</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Kuesthardt, Martina GIZ</dc:creator>
  <cp:keywords/>
  <dc:description/>
  <cp:lastModifiedBy>Kuesthardt, Martina GIZ</cp:lastModifiedBy>
  <cp:revision/>
  <cp:lastPrinted>2022-08-29T14:32:03Z</cp:lastPrinted>
  <dcterms:created xsi:type="dcterms:W3CDTF">2020-06-06T12:03:03Z</dcterms:created>
  <dcterms:modified xsi:type="dcterms:W3CDTF">2026-08-03T05:47:12Z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